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40" windowHeight="1176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<sst xmlns="http://schemas.openxmlformats.org/spreadsheetml/2006/main" count="111" uniqueCount="58">
  <si>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</si>
  <si>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</si>
  <si>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</si>
  <si>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</si>
  <si>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</si>
  <si>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</si>
  <si>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</si>
  <si>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</si>
  <si>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</si>
  <si>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</si>
  <si>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</si>
  <si>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</si>
  <si>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</si>
  <si>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</si>
  <si>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</si>
  <si>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</si>
  <si>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</si>
  <si>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</si>
  <si>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</si>
  <si>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</si>
  <si>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</si>
  <si>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</si>
  <si>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</si>
  <si>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</si>
  <si>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</si>
  <si>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</si>
  <si>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</si>
  <si>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</si>
  <si>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</si>
  <si>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</si>
  <si>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</si>
  <si>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</si>
  <si>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</si>
  <si>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</si>
  <si>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</si>
  <si>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</si>
  <si>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</si>
  <si>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</si>
  <si>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</si>
  <si>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</si>
  <si>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Construction of chamber for 100mm sluice plates</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</si>
  <si>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</si>
  <si>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</si>
  <si>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</si>
  <si>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</si>
  <si>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</si>
  <si>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</si>
  <si>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</si>
  <si>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</si>
  <si>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</si>
  <si>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</si>
  <si>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</si>
  <si>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</si>
  <si>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Interior Work for Office Arrangement, Principal Chamber, Teachers Room of Rabindra Mahavidyalaya</t>
  </si>
  <si>
    <t xml:space="preserve">Interior Decoration Works </t>
  </si>
  <si>
    <t>Tender Inviting Authority: THE PRINCIPAL, RABINDRA MAHAVIDYALAYA</t>
  </si>
  <si>
    <t>Name of Work : Interior Work for Office Arrangement, Principal Chamber, Teachers Room of Rabindra Mahavidyalaya</t>
  </si>
  <si>
    <t>Contract No:  RM/56/23</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</si>
</sst>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 numFmtId="178" formatCode="0.0000000"/>
    <numFmt numFmtId="179" formatCode="0.000000"/>
    <numFmt numFmtId="180" formatCode="&quot;Yes&quot;;&quot;Yes&quot;;&quot;No&quot;"/>
    <numFmt numFmtId="181" formatCode="&quot;True&quot;;&quot;True&quot;;&quot;False&quot;"/>
    <numFmt numFmtId="182" formatCode="&quot;On&quot;;&quot;On&quot;;&quot;Off&quot;"/>
    <numFmt numFmtId="183" formatCode="[$€-2]\ #,##0.00_);[Red]\([$€-2]\ #,##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4"/>
      <color indexed="57"/>
      <name val="Arial"/>
      <family val="2"/>
    </font>
    <font>
      <b/>
      <sz val="12"/>
      <color indexed="16"/>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4"/>
      <color theme="6" tint="-0.4999699890613556"/>
      <name val="Arial"/>
      <family val="2"/>
    </font>
    <font>
      <b/>
      <sz val="12"/>
      <color rgb="FF800000"/>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right style="thin"/>
      <top style="thin"/>
      <bottom style="thin"/>
    </border>
    <border>
      <left>
        <color indexed="63"/>
      </left>
      <right style="thin"/>
      <top style="thin"/>
      <bottom>
        <color indexed="63"/>
      </bottom>
    </border>
    <border>
      <left>
        <color indexed="63"/>
      </left>
      <right style="medium"/>
      <top style="medium"/>
      <bottom style="mediu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3">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4"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7"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68"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0"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74" fontId="3" fillId="0" borderId="11" xfId="59" applyNumberFormat="1" applyFont="1" applyFill="1" applyBorder="1" applyAlignment="1">
      <alignment vertical="top"/>
      <protection/>
    </xf>
    <xf numFmtId="0" fontId="67" fillId="0" borderId="10" xfId="59" applyNumberFormat="1" applyFont="1" applyFill="1" applyBorder="1" applyAlignment="1">
      <alignment horizontal="center" vertical="top" wrapText="1"/>
      <protection/>
    </xf>
    <xf numFmtId="172" fontId="2" fillId="0" borderId="16" xfId="58" applyNumberFormat="1" applyFont="1" applyFill="1" applyBorder="1" applyAlignment="1">
      <alignment horizontal="right" vertical="top"/>
      <protection/>
    </xf>
    <xf numFmtId="174" fontId="2" fillId="0" borderId="16" xfId="59" applyNumberFormat="1" applyFont="1" applyFill="1" applyBorder="1" applyAlignment="1">
      <alignment horizontal="right" vertical="top"/>
      <protection/>
    </xf>
    <xf numFmtId="174" fontId="6" fillId="0" borderId="11" xfId="59" applyNumberFormat="1" applyFont="1" applyFill="1" applyBorder="1" applyAlignment="1">
      <alignment vertical="top"/>
      <protection/>
    </xf>
    <xf numFmtId="174" fontId="69" fillId="0" borderId="11" xfId="59" applyNumberFormat="1" applyFont="1" applyFill="1" applyBorder="1" applyAlignment="1">
      <alignment vertical="top"/>
      <protection/>
    </xf>
    <xf numFmtId="174" fontId="2" fillId="0" borderId="16" xfId="58" applyNumberFormat="1" applyFont="1" applyFill="1" applyBorder="1" applyAlignment="1">
      <alignment horizontal="right" vertical="top"/>
      <protection/>
    </xf>
    <xf numFmtId="174" fontId="6" fillId="0" borderId="19" xfId="59" applyNumberFormat="1" applyFont="1" applyFill="1" applyBorder="1" applyAlignment="1">
      <alignment vertical="top"/>
      <protection/>
    </xf>
    <xf numFmtId="174" fontId="6" fillId="0" borderId="20" xfId="59" applyNumberFormat="1" applyFont="1" applyFill="1" applyBorder="1" applyAlignment="1">
      <alignment horizontal="right" vertical="top"/>
      <protection/>
    </xf>
    <xf numFmtId="174" fontId="2" fillId="33" borderId="12" xfId="57" applyNumberFormat="1" applyFont="1" applyFill="1" applyBorder="1" applyAlignment="1" applyProtection="1">
      <alignment horizontal="right" vertical="top"/>
      <protection locked="0"/>
    </xf>
    <xf numFmtId="0" fontId="70" fillId="33" borderId="10" xfId="59" applyNumberFormat="1" applyFont="1" applyFill="1" applyBorder="1" applyAlignment="1" applyProtection="1">
      <alignment vertical="center" wrapText="1"/>
      <protection locked="0"/>
    </xf>
    <xf numFmtId="177" fontId="71" fillId="33" borderId="10" xfId="64" applyNumberFormat="1" applyFont="1" applyFill="1" applyBorder="1" applyAlignment="1" applyProtection="1">
      <alignment horizontal="center" vertical="center"/>
      <protection locked="0"/>
    </xf>
    <xf numFmtId="0" fontId="17" fillId="0" borderId="0" xfId="0" applyFont="1" applyAlignment="1">
      <alignment wrapText="1"/>
    </xf>
    <xf numFmtId="0" fontId="18" fillId="0" borderId="21" xfId="0" applyFont="1" applyBorder="1" applyAlignment="1">
      <alignment wrapText="1"/>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2"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19"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63.17.9\Share\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8"/>
  <sheetViews>
    <sheetView showGridLines="0" zoomScale="75" zoomScaleNormal="75" zoomScalePageLayoutView="0" workbookViewId="0" topLeftCell="A1">
      <selection activeCell="D16" sqref="D16"/>
    </sheetView>
  </sheetViews>
  <sheetFormatPr defaultColWidth="9.140625" defaultRowHeight="15"/>
  <cols>
    <col min="1" max="1" width="14.8515625" style="28" customWidth="1"/>
    <col min="2" max="2" width="114.57421875" style="28" bestFit="1" customWidth="1"/>
    <col min="3" max="3" width="23.42187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55"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76" t="str">
        <f>B2&amp;" BoQ"</f>
        <v>Percentage BoQ</v>
      </c>
      <c r="B1" s="76"/>
      <c r="C1" s="76"/>
      <c r="D1" s="76"/>
      <c r="E1" s="76"/>
      <c r="F1" s="76"/>
      <c r="G1" s="76"/>
      <c r="H1" s="76"/>
      <c r="I1" s="76"/>
      <c r="J1" s="76"/>
      <c r="K1" s="76"/>
      <c r="L1" s="76"/>
      <c r="O1" s="2"/>
      <c r="P1" s="2"/>
      <c r="Q1" s="3"/>
      <c r="IE1" s="3"/>
      <c r="IF1" s="3"/>
      <c r="IG1" s="3"/>
      <c r="IH1" s="3"/>
      <c r="II1" s="3"/>
    </row>
    <row r="2" spans="1:17" s="1" customFormat="1" ht="25.5" customHeight="1" hidden="1">
      <c r="A2" s="30" t="s">
        <v>3</v>
      </c>
      <c r="B2" s="30" t="s">
        <v>43</v>
      </c>
      <c r="C2" s="30" t="s">
        <v>4</v>
      </c>
      <c r="D2" s="30" t="s">
        <v>5</v>
      </c>
      <c r="E2" s="30" t="s">
        <v>6</v>
      </c>
      <c r="J2" s="4"/>
      <c r="K2" s="4"/>
      <c r="L2" s="4"/>
      <c r="O2" s="2"/>
      <c r="P2" s="2"/>
      <c r="Q2" s="3"/>
    </row>
    <row r="3" spans="1:243" s="1" customFormat="1" ht="30" customHeight="1" hidden="1">
      <c r="A3" s="1" t="s">
        <v>48</v>
      </c>
      <c r="C3" s="1" t="s">
        <v>47</v>
      </c>
      <c r="IE3" s="3"/>
      <c r="IF3" s="3"/>
      <c r="IG3" s="3"/>
      <c r="IH3" s="3"/>
      <c r="II3" s="3"/>
    </row>
    <row r="4" spans="1:243" s="5" customFormat="1" ht="30.75" customHeight="1">
      <c r="A4" s="77" t="s">
        <v>55</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6"/>
      <c r="IF4" s="6"/>
      <c r="IG4" s="6"/>
      <c r="IH4" s="6"/>
      <c r="II4" s="6"/>
    </row>
    <row r="5" spans="1:243" s="5" customFormat="1" ht="30.75" customHeight="1">
      <c r="A5" s="77" t="s">
        <v>56</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6"/>
      <c r="IF5" s="6"/>
      <c r="IG5" s="6"/>
      <c r="IH5" s="6"/>
      <c r="II5" s="6"/>
    </row>
    <row r="6" spans="1:243" s="5" customFormat="1" ht="30.75" customHeight="1">
      <c r="A6" s="77" t="s">
        <v>57</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6"/>
      <c r="IF6" s="6"/>
      <c r="IG6" s="6"/>
      <c r="IH6" s="6"/>
      <c r="II6" s="6"/>
    </row>
    <row r="7" spans="1:243" s="5" customFormat="1" ht="29.25" customHeight="1" hidden="1">
      <c r="A7" s="78" t="s">
        <v>7</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6"/>
      <c r="IF7" s="6"/>
      <c r="IG7" s="6"/>
      <c r="IH7" s="6"/>
      <c r="II7" s="6"/>
    </row>
    <row r="8" spans="1:243" s="7" customFormat="1" ht="58.5" customHeight="1">
      <c r="A8" s="31" t="s">
        <v>49</v>
      </c>
      <c r="B8" s="79"/>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1"/>
      <c r="IE8" s="8"/>
      <c r="IF8" s="8"/>
      <c r="IG8" s="8"/>
      <c r="IH8" s="8"/>
      <c r="II8" s="8"/>
    </row>
    <row r="9" spans="1:243" s="9" customFormat="1" ht="61.5" customHeight="1">
      <c r="A9" s="70"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2"/>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51</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57" t="s">
        <v>50</v>
      </c>
      <c r="BB11" s="33" t="s">
        <v>30</v>
      </c>
      <c r="BC11" s="33" t="s">
        <v>31</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1" customFormat="1" ht="23.25" customHeight="1" thickBot="1">
      <c r="A13" s="34">
        <v>1</v>
      </c>
      <c r="B13" s="68" t="s">
        <v>54</v>
      </c>
      <c r="C13" s="35" t="s">
        <v>32</v>
      </c>
      <c r="D13" s="36"/>
      <c r="E13" s="15"/>
      <c r="F13" s="56"/>
      <c r="G13" s="16"/>
      <c r="H13" s="16"/>
      <c r="I13" s="37"/>
      <c r="J13" s="17"/>
      <c r="K13" s="18"/>
      <c r="L13" s="18"/>
      <c r="M13" s="19"/>
      <c r="N13" s="20"/>
      <c r="O13" s="20"/>
      <c r="P13" s="38"/>
      <c r="Q13" s="20"/>
      <c r="R13" s="20"/>
      <c r="S13" s="38"/>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40"/>
      <c r="BB13" s="58"/>
      <c r="BC13" s="41"/>
      <c r="IE13" s="22">
        <v>1</v>
      </c>
      <c r="IF13" s="22" t="s">
        <v>33</v>
      </c>
      <c r="IG13" s="22" t="s">
        <v>34</v>
      </c>
      <c r="IH13" s="22">
        <v>10</v>
      </c>
      <c r="II13" s="22" t="s">
        <v>35</v>
      </c>
    </row>
    <row r="14" spans="1:243" s="21" customFormat="1" ht="35.25" customHeight="1" thickBot="1">
      <c r="A14" s="34">
        <v>1.01</v>
      </c>
      <c r="B14" s="69" t="s">
        <v>53</v>
      </c>
      <c r="C14" s="35" t="s">
        <v>36</v>
      </c>
      <c r="D14" s="56">
        <v>1</v>
      </c>
      <c r="E14" s="15" t="s">
        <v>37</v>
      </c>
      <c r="F14" s="56">
        <v>3273091</v>
      </c>
      <c r="G14" s="23"/>
      <c r="H14" s="16"/>
      <c r="I14" s="37" t="s">
        <v>38</v>
      </c>
      <c r="J14" s="17">
        <f>IF(I14="Less(-)",-1,1)</f>
        <v>1</v>
      </c>
      <c r="K14" s="18" t="s">
        <v>44</v>
      </c>
      <c r="L14" s="18" t="s">
        <v>6</v>
      </c>
      <c r="M14" s="65"/>
      <c r="N14" s="23"/>
      <c r="O14" s="23"/>
      <c r="P14" s="42"/>
      <c r="Q14" s="23"/>
      <c r="R14" s="23"/>
      <c r="S14" s="42"/>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59">
        <f>total_amount_ba($B$2,$D$2,D14,F14,J14,K14,M14)</f>
        <v>3273091</v>
      </c>
      <c r="BB14" s="62">
        <f>BA14+SUM(N14:AZ14)</f>
        <v>3273091</v>
      </c>
      <c r="BC14" s="41" t="str">
        <f>SpellNumber(L14,BB14)</f>
        <v>INR  Thirty Two Lakh Seventy Three Thousand  &amp;Ninety One  Only</v>
      </c>
      <c r="IE14" s="22">
        <v>1.01</v>
      </c>
      <c r="IF14" s="22" t="s">
        <v>39</v>
      </c>
      <c r="IG14" s="22" t="s">
        <v>34</v>
      </c>
      <c r="IH14" s="22">
        <v>123.223</v>
      </c>
      <c r="II14" s="22" t="s">
        <v>37</v>
      </c>
    </row>
    <row r="15" spans="1:243" s="21" customFormat="1" ht="40.5" customHeight="1">
      <c r="A15" s="43" t="s">
        <v>42</v>
      </c>
      <c r="B15" s="44"/>
      <c r="C15" s="45"/>
      <c r="D15" s="46"/>
      <c r="E15" s="46"/>
      <c r="F15" s="46"/>
      <c r="G15" s="46"/>
      <c r="H15" s="47"/>
      <c r="I15" s="47"/>
      <c r="J15" s="47"/>
      <c r="K15" s="47"/>
      <c r="L15" s="48"/>
      <c r="BA15" s="60">
        <f>SUM(BA13:BA14)</f>
        <v>3273091</v>
      </c>
      <c r="BB15" s="63">
        <f>SUM(BB13:BB14)</f>
        <v>3273091</v>
      </c>
      <c r="BC15" s="41" t="str">
        <f>SpellNumber($E$2,BB15)</f>
        <v>INR  Thirty Two Lakh Seventy Three Thousand  &amp;Ninety One  Only</v>
      </c>
      <c r="IE15" s="22">
        <v>4</v>
      </c>
      <c r="IF15" s="22" t="s">
        <v>40</v>
      </c>
      <c r="IG15" s="22" t="s">
        <v>41</v>
      </c>
      <c r="IH15" s="22">
        <v>10</v>
      </c>
      <c r="II15" s="22" t="s">
        <v>37</v>
      </c>
    </row>
    <row r="16" spans="1:243" s="26" customFormat="1" ht="54" customHeight="1">
      <c r="A16" s="44" t="s">
        <v>46</v>
      </c>
      <c r="B16" s="49"/>
      <c r="C16" s="24"/>
      <c r="D16" s="50"/>
      <c r="E16" s="66" t="s">
        <v>52</v>
      </c>
      <c r="F16" s="67"/>
      <c r="G16" s="51"/>
      <c r="H16" s="25"/>
      <c r="I16" s="25"/>
      <c r="J16" s="25"/>
      <c r="K16" s="52"/>
      <c r="L16" s="53"/>
      <c r="M16" s="54"/>
      <c r="O16" s="21"/>
      <c r="P16" s="21"/>
      <c r="Q16" s="21"/>
      <c r="R16" s="21"/>
      <c r="S16" s="21"/>
      <c r="BA16" s="61">
        <f>IF(ISBLANK(F16),0,IF(E16="Excess (+)",ROUND(BA15+(BA15*F16),3),IF(E16="Less (-)",ROUND(BA15+(BA15*F16*(-1)),3),IF(E16="At Par",BA15,0))))</f>
        <v>0</v>
      </c>
      <c r="BB16" s="64">
        <f>ROUND(BA16,3)</f>
        <v>0</v>
      </c>
      <c r="BC16" s="41" t="str">
        <f>SpellNumber($E$2,BA16)</f>
        <v>INR Zero Only</v>
      </c>
      <c r="IE16" s="27"/>
      <c r="IF16" s="27"/>
      <c r="IG16" s="27"/>
      <c r="IH16" s="27"/>
      <c r="II16" s="27"/>
    </row>
    <row r="17" spans="1:243" s="26" customFormat="1" ht="50.25" customHeight="1">
      <c r="A17" s="43" t="s">
        <v>45</v>
      </c>
      <c r="B17" s="43"/>
      <c r="C17" s="73" t="str">
        <f>SpellNumber($E$2,BA16)</f>
        <v>INR Zero Only</v>
      </c>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5"/>
      <c r="IE17" s="27"/>
      <c r="IF17" s="27"/>
      <c r="IG17" s="27"/>
      <c r="IH17" s="27"/>
      <c r="II17" s="27"/>
    </row>
    <row r="18" spans="3:243" s="12" customFormat="1" ht="15">
      <c r="C18" s="28"/>
      <c r="D18" s="28"/>
      <c r="E18" s="28"/>
      <c r="F18" s="28"/>
      <c r="G18" s="28"/>
      <c r="H18" s="28"/>
      <c r="I18" s="28"/>
      <c r="J18" s="28"/>
      <c r="K18" s="28"/>
      <c r="L18" s="28"/>
      <c r="M18" s="28"/>
      <c r="O18" s="28"/>
      <c r="BA18" s="28"/>
      <c r="BC18" s="28"/>
      <c r="IE18" s="13"/>
      <c r="IF18" s="13"/>
      <c r="IG18" s="13"/>
      <c r="IH18" s="13"/>
      <c r="II18" s="13"/>
    </row>
  </sheetData>
  <sheetProtection password="8663" sheet="1" selectLockedCells="1"/>
  <mergeCells count="8">
    <mergeCell ref="A9:BC9"/>
    <mergeCell ref="C17:BC17"/>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allowBlank="1" showInputMessage="1" showErrorMessage="1" sqref="E16">
      <formula1>"Select, Excess (+), Less (-)"</formula1>
    </dataValidation>
    <dataValidation type="list" allowBlank="1" showInputMessage="1" showErrorMessage="1" sqref="L13:L14">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allowBlank="1" showInputMessage="1" showErrorMessage="1" promptTitle="Units" prompt="Please enter Units in text" sqref="E13:E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allowBlank="1" showInputMessage="1" showErrorMessage="1" promptTitle="Itemcode/Make" prompt="Please enter text" sqref="C13:C14"/>
    <dataValidation type="decimal" allowBlank="1" showInputMessage="1" showErrorMessage="1" errorTitle="Invalid Entry" error="Only Numeric Values are allowed. " sqref="A13:A14">
      <formula1>0</formula1>
      <formula2>999999999999999</formula2>
    </dataValidation>
    <dataValidation type="list" showInputMessage="1" showErrorMessage="1" sqref="I13:I14">
      <formula1>"Excess(+), Less(-)"</formula1>
    </dataValidation>
    <dataValidation allowBlank="1" showInputMessage="1" showErrorMessage="1" promptTitle="Addition / Deduction" prompt="Please Choose the correct One" sqref="J13:J14"/>
    <dataValidation type="list" allowBlank="1" showInputMessage="1" showErrorMessage="1" sqref="C2">
      <formula1>"Normal, SingleWindow, Alternate"</formula1>
    </dataValidation>
    <dataValidation type="list" allowBlank="1" showInputMessage="1" showErrorMessage="1" sqref="K13:K14">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2" t="s">
        <v>2</v>
      </c>
      <c r="F6" s="82"/>
      <c r="G6" s="82"/>
      <c r="H6" s="82"/>
      <c r="I6" s="82"/>
      <c r="J6" s="82"/>
      <c r="K6" s="82"/>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Aaradhya</cp:lastModifiedBy>
  <cp:lastPrinted>2015-01-07T05:41:29Z</cp:lastPrinted>
  <dcterms:created xsi:type="dcterms:W3CDTF">2009-01-30T06:42:42Z</dcterms:created>
  <dcterms:modified xsi:type="dcterms:W3CDTF">2023-03-18T08:28:39Z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CCD">
    <vt:i4>3</vt:i4>
  </property>
</Properties>
</file>